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sez-moi" sheetId="1" state="visible" r:id="rId1"/>
    <sheet xmlns:r="http://schemas.openxmlformats.org/officeDocument/2006/relationships" name="1. Coût d'un colis" sheetId="2" state="visible" r:id="rId2"/>
    <sheet xmlns:r="http://schemas.openxmlformats.org/officeDocument/2006/relationships" name="2. Seuil livraison gratuite" sheetId="3" state="visible" r:id="rId3"/>
    <sheet xmlns:r="http://schemas.openxmlformats.org/officeDocument/2006/relationships" name="3. Grille frais de port" sheetId="4" state="visible" r:id="rId4"/>
    <sheet xmlns:r="http://schemas.openxmlformats.org/officeDocument/2006/relationships" name="Tarifs Colissimo 2026" sheetId="5" state="visible" r:id="rId5"/>
  </sheets>
  <definedNames/>
  <calcPr calcId="124519" fullCalcOnLoad="1"/>
</workbook>
</file>

<file path=xl/styles.xml><?xml version="1.0" encoding="utf-8"?>
<styleSheet xmlns="http://schemas.openxmlformats.org/spreadsheetml/2006/main">
  <numFmts count="3">
    <numFmt numFmtId="164" formatCode="#,##0.00 &quot;€&quot;"/>
    <numFmt numFmtId="165" formatCode="0.0"/>
    <numFmt numFmtId="166" formatCode="0.0 %"/>
  </numFmts>
  <fonts count="14">
    <font>
      <name val="Calibri"/>
      <family val="2"/>
      <color theme="1"/>
      <sz val="11"/>
      <scheme val="minor"/>
    </font>
    <font>
      <name val="Arial"/>
      <b val="1"/>
      <color rgb="000F172A"/>
      <sz val="18"/>
    </font>
    <font>
      <name val="Arial"/>
      <color rgb="006B7280"/>
      <sz val="10"/>
    </font>
    <font>
      <name val="Arial"/>
      <b val="1"/>
      <color rgb="00FD9800"/>
      <sz val="11"/>
    </font>
    <font>
      <name val="Arial"/>
      <color rgb="000F172A"/>
      <sz val="10"/>
    </font>
    <font>
      <name val="Arial"/>
      <color rgb="000000FF"/>
      <sz val="10"/>
    </font>
    <font>
      <name val="Arial"/>
      <b val="1"/>
      <color rgb="000F172A"/>
      <sz val="13"/>
    </font>
    <font>
      <name val="Arial"/>
      <color rgb="006B7280"/>
      <sz val="9"/>
    </font>
    <font>
      <name val="Arial"/>
      <b val="1"/>
      <color rgb="00FFFFFF"/>
      <sz val="9"/>
    </font>
    <font>
      <name val="Arial"/>
      <b val="1"/>
      <color rgb="000F172A"/>
      <sz val="10"/>
    </font>
    <font>
      <name val="Arial"/>
      <b val="1"/>
      <color rgb="006B7280"/>
      <sz val="10"/>
    </font>
    <font>
      <name val="Arial"/>
      <b val="1"/>
      <color rgb="00FFFFFF"/>
      <sz val="12"/>
    </font>
    <font>
      <name val="Arial"/>
      <color rgb="00FFFFFF"/>
      <sz val="9"/>
    </font>
    <font>
      <name val="Arial"/>
      <color rgb="000F172A"/>
      <sz val="11"/>
    </font>
  </fonts>
  <fills count="6">
    <fill>
      <patternFill/>
    </fill>
    <fill>
      <patternFill patternType="gray125"/>
    </fill>
    <fill>
      <patternFill patternType="solid">
        <fgColor rgb="00FFFDE7"/>
      </patternFill>
    </fill>
    <fill>
      <patternFill patternType="solid">
        <fgColor rgb="000F172A"/>
      </patternFill>
    </fill>
    <fill>
      <patternFill patternType="solid">
        <fgColor rgb="00F3F4F6"/>
      </patternFill>
    </fill>
    <fill>
      <patternFill patternType="solid">
        <fgColor rgb="00FEF9E1"/>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1" pivotButton="0" quotePrefix="0" xfId="0"/>
    <xf numFmtId="0" fontId="4" fillId="0" borderId="1" pivotButton="0" quotePrefix="0" xfId="0"/>
    <xf numFmtId="0" fontId="6" fillId="0" borderId="0" pivotButton="0" quotePrefix="0" xfId="0"/>
    <xf numFmtId="0" fontId="7" fillId="0" borderId="0" applyAlignment="1" pivotButton="0" quotePrefix="0" xfId="0">
      <alignment vertical="top" wrapText="1"/>
    </xf>
    <xf numFmtId="0" fontId="8" fillId="3" borderId="1" applyAlignment="1" pivotButton="0" quotePrefix="0" xfId="0">
      <alignment vertical="center" wrapText="1"/>
    </xf>
    <xf numFmtId="2" fontId="5" fillId="2" borderId="1" pivotButton="0" quotePrefix="0" xfId="0"/>
    <xf numFmtId="2" fontId="2" fillId="0" borderId="1" pivotButton="0" quotePrefix="0" xfId="0"/>
    <xf numFmtId="0" fontId="7" fillId="0" borderId="1" applyAlignment="1" pivotButton="0" quotePrefix="0" xfId="0">
      <alignment vertical="top" wrapText="1"/>
    </xf>
    <xf numFmtId="164" fontId="5" fillId="2" borderId="1" pivotButton="0" quotePrefix="0" xfId="0"/>
    <xf numFmtId="164" fontId="2" fillId="0" borderId="1" pivotButton="0" quotePrefix="0" xfId="0"/>
    <xf numFmtId="165" fontId="4" fillId="0" borderId="1" pivotButton="0" quotePrefix="0" xfId="0"/>
    <xf numFmtId="165" fontId="2" fillId="0" borderId="1" pivotButton="0" quotePrefix="0" xfId="0"/>
    <xf numFmtId="0" fontId="9" fillId="4" borderId="1" pivotButton="0" quotePrefix="0" xfId="0"/>
    <xf numFmtId="164" fontId="9" fillId="4" borderId="1" pivotButton="0" quotePrefix="0" xfId="0"/>
    <xf numFmtId="164" fontId="10" fillId="4" borderId="1" pivotButton="0" quotePrefix="0" xfId="0"/>
    <xf numFmtId="166" fontId="5" fillId="2" borderId="1" pivotButton="0" quotePrefix="0" xfId="0"/>
    <xf numFmtId="166" fontId="2" fillId="0" borderId="1" pivotButton="0" quotePrefix="0" xfId="0"/>
    <xf numFmtId="164" fontId="4" fillId="0" borderId="1" pivotButton="0" quotePrefix="0" xfId="0"/>
    <xf numFmtId="0" fontId="11" fillId="3" borderId="1" pivotButton="0" quotePrefix="0" xfId="0"/>
    <xf numFmtId="164" fontId="11" fillId="3" borderId="1" pivotButton="0" quotePrefix="0" xfId="0"/>
    <xf numFmtId="0" fontId="4" fillId="3" borderId="1" pivotButton="0" quotePrefix="0" xfId="0"/>
    <xf numFmtId="0" fontId="12" fillId="3" borderId="1" applyAlignment="1" pivotButton="0" quotePrefix="0" xfId="0">
      <alignment vertical="top" wrapText="1"/>
    </xf>
    <xf numFmtId="0" fontId="9" fillId="5" borderId="1" pivotButton="0" quotePrefix="0" xfId="0"/>
    <xf numFmtId="164" fontId="9" fillId="5" borderId="1" pivotButton="0" quotePrefix="0" xfId="0"/>
    <xf numFmtId="164" fontId="10" fillId="5" borderId="1" pivotButton="0" quotePrefix="0" xfId="0"/>
    <xf numFmtId="164" fontId="9" fillId="0" borderId="1" pivotButton="0" quotePrefix="0" xfId="0"/>
    <xf numFmtId="0" fontId="1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4"/>
  <sheetViews>
    <sheetView showGridLines="0" workbookViewId="0">
      <selection activeCell="A1" sqref="A1"/>
    </sheetView>
  </sheetViews>
  <sheetFormatPr baseColWidth="8" defaultRowHeight="15"/>
  <cols>
    <col width="3" customWidth="1" min="1" max="1"/>
    <col width="30" customWidth="1" min="2" max="2"/>
    <col width="22" customWidth="1" min="3" max="3"/>
    <col width="22" customWidth="1" min="4" max="4"/>
    <col width="22" customWidth="1" min="5" max="5"/>
    <col width="22" customWidth="1" min="6" max="6"/>
  </cols>
  <sheetData>
    <row r="1" ht="28" customHeight="1">
      <c r="A1" s="1" t="inlineStr">
        <is>
          <t>Calculateur du coût réel d'un colis</t>
        </is>
      </c>
    </row>
    <row r="2">
      <c r="A2" s="2" t="inlineStr">
        <is>
          <t>Édition 2026 — Christophe Millet, adleo.fr</t>
        </is>
      </c>
    </row>
    <row r="4">
      <c r="A4" s="3" t="inlineStr">
        <is>
          <t>Ce que fait ce fichier</t>
        </is>
      </c>
    </row>
    <row r="5" ht="30" customHeight="1">
      <c r="B5" s="4" t="inlineStr">
        <is>
          <t>Il calcule ce qu'un colis vous coûte réellement — pas le tarif du transporteur, mais le total : affranchissement, emballage, calage, étiquette, temps de préparation, casse et retours.</t>
        </is>
      </c>
    </row>
    <row r="6" ht="30" customHeight="1">
      <c r="B6" s="4" t="inlineStr">
        <is>
          <t>Puis il en déduit le seuil à partir duquel vous pouvez offrir la livraison sans travailler à perte.</t>
        </is>
      </c>
    </row>
    <row r="8">
      <c r="A8" s="3" t="inlineStr">
        <is>
          <t>Comment s'en servir</t>
        </is>
      </c>
    </row>
    <row r="9" ht="30" customHeight="1">
      <c r="B9" s="4" t="inlineStr">
        <is>
          <t>Ne remplissez que les cellules écrites en BLEU sur fond crème. Tout le reste est calculé.</t>
        </is>
      </c>
    </row>
    <row r="10" ht="30" customHeight="1">
      <c r="B10" s="4" t="inlineStr">
        <is>
          <t>Trois onglets, dans l'ordre : « 1. Coût d'un colis », puis « 2. Seuil livraison gratuite », puis « 3. Grille frais de port ».</t>
        </is>
      </c>
    </row>
    <row r="11" ht="30" customHeight="1">
      <c r="B11" s="4" t="inlineStr">
        <is>
          <t>Un exemple est déjà rempli pour que vous voyiez le format attendu. Remplacez-le par vos chiffres.</t>
        </is>
      </c>
    </row>
    <row r="13">
      <c r="A13" s="3" t="inlineStr">
        <is>
          <t>Les trois règles</t>
        </is>
      </c>
    </row>
    <row r="14" ht="30" customHeight="1">
      <c r="B14" s="4" t="inlineStr">
        <is>
          <t>1. Comptez le poids EMBALLÉ, jamais le poids du produit nu. C'est l'erreur la plus fréquente, et elle décale toutes vos tranches en votre défaveur.</t>
        </is>
      </c>
    </row>
    <row r="15" ht="30" customHeight="1">
      <c r="B15" s="4" t="inlineStr">
        <is>
          <t>2. Comptez votre temps de préparation, mais ne le convertissez jamais en euros. Personne n'a la même valeur du temps, et un taux horaire inventé fausse toutes les décisions qui suivent. Ce fichier vous donne le temps en heures : c'est à vous d'en tirer une conclusion — embaucher, simplifier l'emballage, ou accepter.</t>
        </is>
      </c>
    </row>
    <row r="16" ht="30" customHeight="1">
      <c r="B16" s="4" t="inlineStr">
        <is>
          <t>3. Refaites ce calcul une fois par an : les tarifs transporteurs changent tous les 1ers janvier.</t>
        </is>
      </c>
    </row>
    <row r="18">
      <c r="A18" s="3" t="inlineStr">
        <is>
          <t>Avertissement</t>
        </is>
      </c>
    </row>
    <row r="19" ht="30" customHeight="1">
      <c r="B19" s="4" t="inlineStr">
        <is>
          <t>Les tarifs Colissimo pré-remplis sont les tarifs publics au 1er janvier 2026. Si vous avez un contrat négocié, remplacez-les par les vôtres. Vérifiez-les avant de vous en servir : ils changent chaque année.</t>
        </is>
      </c>
    </row>
    <row r="20" ht="30" customHeight="1">
      <c r="B20" s="4" t="inlineStr">
        <is>
          <t>Ce fichier est un outil de gestion, pas un conseil comptable ou juridique.</t>
        </is>
      </c>
    </row>
    <row r="22">
      <c r="A22" s="3" t="inlineStr">
        <is>
          <t>Légende</t>
        </is>
      </c>
    </row>
    <row r="23">
      <c r="B23" s="5" t="inlineStr">
        <is>
          <t>Cellule à remplir par vous</t>
        </is>
      </c>
    </row>
    <row r="24">
      <c r="B24" s="6" t="inlineStr">
        <is>
          <t>Cellule calculée — n'y touchez pas</t>
        </is>
      </c>
    </row>
  </sheetData>
  <mergeCells count="16">
    <mergeCell ref="A2:F2"/>
    <mergeCell ref="B6:F6"/>
    <mergeCell ref="A13:F13"/>
    <mergeCell ref="B16:F16"/>
    <mergeCell ref="B15:F15"/>
    <mergeCell ref="B10:F10"/>
    <mergeCell ref="A1:F1"/>
    <mergeCell ref="B11:F11"/>
    <mergeCell ref="B20:F20"/>
    <mergeCell ref="B5:F5"/>
    <mergeCell ref="A8:F8"/>
    <mergeCell ref="B19:F19"/>
    <mergeCell ref="A18:F18"/>
    <mergeCell ref="A4:F4"/>
    <mergeCell ref="B14:F14"/>
    <mergeCell ref="B9:F9"/>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9"/>
  <sheetViews>
    <sheetView showGridLines="0" workbookViewId="0">
      <selection activeCell="A1" sqref="A1"/>
    </sheetView>
  </sheetViews>
  <sheetFormatPr baseColWidth="8" defaultRowHeight="15"/>
  <cols>
    <col width="34" customWidth="1" min="1" max="1"/>
    <col width="16" customWidth="1" min="2" max="2"/>
    <col width="3" customWidth="1" min="3" max="3"/>
    <col width="16" customWidth="1" min="4" max="4"/>
    <col width="44" customWidth="1" min="5" max="5"/>
    <col width="4" customWidth="1" min="6" max="6"/>
  </cols>
  <sheetData>
    <row r="1" ht="22" customHeight="1">
      <c r="A1" s="7" t="inlineStr">
        <is>
          <t>Le coût réel d'un colis, ligne par ligne</t>
        </is>
      </c>
    </row>
    <row r="2" ht="30" customHeight="1">
      <c r="A2" s="8" t="inlineStr">
        <is>
          <t>Remplissez uniquement la colonne B, celle qui est en bleu sur fond crème. La colonne D est un exemple rempli — une petite boutique de textile pour enfant — gardez-le comme repère de comparaison.</t>
        </is>
      </c>
    </row>
    <row r="4" ht="28" customHeight="1">
      <c r="A4" s="9" t="inlineStr">
        <is>
          <t>Ligne de coût</t>
        </is>
      </c>
      <c r="B4" s="9" t="inlineStr">
        <is>
          <t>Votre valeur</t>
        </is>
      </c>
      <c r="C4" s="9" t="inlineStr"/>
      <c r="D4" s="9" t="inlineStr">
        <is>
          <t>Exemple</t>
        </is>
      </c>
      <c r="E4" s="9" t="inlineStr">
        <is>
          <t>À quoi ça correspond</t>
        </is>
      </c>
    </row>
    <row r="5" ht="26" customHeight="1">
      <c r="A5" s="6" t="inlineStr">
        <is>
          <t>Poids emballé du colis (kg)</t>
        </is>
      </c>
      <c r="B5" s="10" t="n">
        <v>0.55</v>
      </c>
      <c r="D5" s="11" t="n">
        <v>0.55</v>
      </c>
      <c r="E5" s="12" t="inlineStr">
        <is>
          <t>Le produit + le carton + le calage. Pesez-le pour de vrai, une fois.</t>
        </is>
      </c>
    </row>
    <row r="6" ht="26" customHeight="1">
      <c r="A6" s="6" t="inlineStr">
        <is>
          <t>Affranchissement (€)</t>
        </is>
      </c>
      <c r="B6" s="13" t="n">
        <v>7.59</v>
      </c>
      <c r="D6" s="14" t="n">
        <v>7.59</v>
      </c>
      <c r="E6" s="12" t="inlineStr">
        <is>
          <t>Le tarif de votre transporteur pour ce poids. Voir l'onglet « Tarifs Colissimo 2026 ».</t>
        </is>
      </c>
    </row>
    <row r="7" ht="26" customHeight="1">
      <c r="A7" s="6" t="inlineStr">
        <is>
          <t>Carton ou pochette (€)</t>
        </is>
      </c>
      <c r="B7" s="13" t="n">
        <v>0.45</v>
      </c>
      <c r="D7" s="14" t="n">
        <v>0.45</v>
      </c>
      <c r="E7" s="12" t="inlineStr">
        <is>
          <t>Prix unitaire réel, remises quantité comprises.</t>
        </is>
      </c>
    </row>
    <row r="8" ht="26" customHeight="1">
      <c r="A8" s="6" t="inlineStr">
        <is>
          <t>Calage, papier, adhésif (€)</t>
        </is>
      </c>
      <c r="B8" s="13" t="n">
        <v>0.18</v>
      </c>
      <c r="D8" s="14" t="n">
        <v>0.18</v>
      </c>
      <c r="E8" s="12" t="inlineStr">
        <is>
          <t>Papier de soie, papier bulle, ruban, coin de renfort.</t>
        </is>
      </c>
    </row>
    <row r="9" ht="26" customHeight="1">
      <c r="A9" s="6" t="inlineStr">
        <is>
          <t>Étiquette et impression (€)</t>
        </is>
      </c>
      <c r="B9" s="13" t="n">
        <v>0.06</v>
      </c>
      <c r="D9" s="14" t="n">
        <v>0.06</v>
      </c>
      <c r="E9" s="12" t="inlineStr">
        <is>
          <t>Étiquette autocollante, encre, amortissement de l'imprimante.</t>
        </is>
      </c>
    </row>
    <row r="10" ht="26" customHeight="1">
      <c r="A10" s="6" t="inlineStr">
        <is>
          <t>Petit extra glissé dans le colis (€)</t>
        </is>
      </c>
      <c r="B10" s="13" t="n">
        <v>0.22</v>
      </c>
      <c r="D10" s="14" t="n">
        <v>0.22</v>
      </c>
      <c r="E10" s="12" t="inlineStr">
        <is>
          <t>Carte, échantillon, mot manuscrit. Comptez-le : c'est un choix, pas un cadeau gratuit.</t>
        </is>
      </c>
    </row>
    <row r="11" ht="26" customHeight="1">
      <c r="A11" s="6" t="inlineStr">
        <is>
          <t>Temps de préparation (minutes)</t>
        </is>
      </c>
      <c r="B11" s="10" t="n">
        <v>4</v>
      </c>
      <c r="D11" s="11" t="n">
        <v>4</v>
      </c>
      <c r="E11" s="12" t="inlineStr">
        <is>
          <t>Chronométrez cinq colis et faites la moyenne. On sous-estime toujours. Ce temps ne rentre PAS dans le coût en euros — voir la ligne suivante.</t>
        </is>
      </c>
    </row>
    <row r="12" ht="26" customHeight="1">
      <c r="A12" s="6" t="inlineStr">
        <is>
          <t>Temps de préparation pour 100 colis (heures)</t>
        </is>
      </c>
      <c r="B12" s="15">
        <f>B11*100/60</f>
        <v/>
      </c>
      <c r="D12" s="16">
        <f>D11*100/60</f>
        <v/>
      </c>
      <c r="E12" s="12" t="inlineStr">
        <is>
          <t>Le temps reste du temps. Il ne devient jamais un montant en euros dans ce fichier : voir la règle 2 de l'onglet « Lisez-moi ».</t>
        </is>
      </c>
    </row>
    <row r="13">
      <c r="A13" s="17" t="inlineStr">
        <is>
          <t>Sous-total direct</t>
        </is>
      </c>
      <c r="B13" s="18">
        <f>B6+B7+B8+B9+B10</f>
        <v/>
      </c>
      <c r="D13" s="19">
        <f>D6+D7+D8+D9+D10</f>
        <v/>
      </c>
      <c r="E13" s="12" t="inlineStr">
        <is>
          <t>Tout ce que vous sortez de votre poche pour ce colis. Votre temps n'y figure pas.</t>
        </is>
      </c>
    </row>
    <row r="15" ht="22" customHeight="1">
      <c r="A15" s="7" t="inlineStr">
        <is>
          <t>Les deux lignes que personne ne compte</t>
        </is>
      </c>
    </row>
    <row r="16" ht="28" customHeight="1">
      <c r="A16" s="8" t="inlineStr">
        <is>
          <t>Un colis sur N est perdu, cassé ou renvoyé. Ces incidents ne sont pas des accidents : ce sont des coûts réguliers, qui doivent être répartis sur tous les colis.</t>
        </is>
      </c>
    </row>
    <row r="18" ht="28" customHeight="1">
      <c r="A18" s="9" t="inlineStr">
        <is>
          <t>Ligne de coût</t>
        </is>
      </c>
      <c r="B18" s="9" t="inlineStr">
        <is>
          <t>Votre valeur</t>
        </is>
      </c>
      <c r="C18" s="9" t="inlineStr"/>
      <c r="D18" s="9" t="inlineStr">
        <is>
          <t>Exemple</t>
        </is>
      </c>
      <c r="E18" s="9" t="inlineStr">
        <is>
          <t>À quoi ça correspond</t>
        </is>
      </c>
    </row>
    <row r="19" ht="26" customHeight="1">
      <c r="A19" s="6" t="inlineStr">
        <is>
          <t>Taux de casse ou de perte (%)</t>
        </is>
      </c>
      <c r="B19" s="20" t="n">
        <v>0.012</v>
      </c>
      <c r="D19" s="21" t="n">
        <v>0.012</v>
      </c>
      <c r="E19" s="12" t="inlineStr">
        <is>
          <t>Part des colis à réexpédier ou rembourser. 1 % à 2 % est courant.</t>
        </is>
      </c>
    </row>
    <row r="20" ht="26" customHeight="1">
      <c r="A20" s="6" t="inlineStr">
        <is>
          <t>Valeur moyenne d'une commande (€)</t>
        </is>
      </c>
      <c r="B20" s="13" t="n">
        <v>42</v>
      </c>
      <c r="D20" s="14" t="n">
        <v>42</v>
      </c>
      <c r="E20" s="12" t="inlineStr">
        <is>
          <t>Votre panier moyen TTC.</t>
        </is>
      </c>
    </row>
    <row r="21" ht="26" customHeight="1">
      <c r="A21" s="6" t="inlineStr">
        <is>
          <t>Taux de retour / rétractation (%)</t>
        </is>
      </c>
      <c r="B21" s="20" t="n">
        <v>0.05</v>
      </c>
      <c r="D21" s="21" t="n">
        <v>0.05</v>
      </c>
      <c r="E21" s="12" t="inlineStr">
        <is>
          <t>Part des commandes renvoyées. Très variable : 2 % en alimentaire, 20 % et plus en habillement.</t>
        </is>
      </c>
    </row>
    <row r="22" ht="26" customHeight="1">
      <c r="A22" s="6" t="inlineStr">
        <is>
          <t>Coût d'un retour traité (€)</t>
        </is>
      </c>
      <c r="B22" s="13" t="n">
        <v>6.8</v>
      </c>
      <c r="D22" s="14" t="n">
        <v>6.8</v>
      </c>
      <c r="E22" s="12" t="inlineStr">
        <is>
          <t>Transport retour à votre charge, remise en stock, reconditionnement.</t>
        </is>
      </c>
    </row>
    <row r="23">
      <c r="A23" s="6" t="inlineStr">
        <is>
          <t>Provision casse / perte</t>
        </is>
      </c>
      <c r="B23" s="22">
        <f>B19*(B20+B13)</f>
        <v/>
      </c>
      <c r="D23" s="14">
        <f>D19*(D20+D13)</f>
        <v/>
      </c>
      <c r="E23" s="12" t="inlineStr">
        <is>
          <t>Hypothèse prudente : taux × (valeur de la commande + coût d'une réexpédition), comme si vous remboursiez ET renvoyiez.</t>
        </is>
      </c>
    </row>
    <row r="24">
      <c r="A24" s="6" t="inlineStr">
        <is>
          <t>Provision retours</t>
        </is>
      </c>
      <c r="B24" s="22">
        <f>B21*B22</f>
        <v/>
      </c>
      <c r="D24" s="14">
        <f>D21*D22</f>
        <v/>
      </c>
      <c r="E24" s="12" t="inlineStr">
        <is>
          <t>Taux de retour × coût d'un retour traité.</t>
        </is>
      </c>
    </row>
    <row r="26" ht="30" customHeight="1">
      <c r="A26" s="23" t="inlineStr">
        <is>
          <t>COÛT RÉEL D'UN COLIS</t>
        </is>
      </c>
      <c r="B26" s="24">
        <f>B13+B23+B24</f>
        <v/>
      </c>
      <c r="C26" s="25" t="inlineStr"/>
      <c r="D26" s="24">
        <f>D13+D23+D24</f>
        <v/>
      </c>
      <c r="E26" s="26" t="inlineStr">
        <is>
          <t>C'est ce chiffre qu'il faut comparer à ce que vous facturez au client.</t>
        </is>
      </c>
    </row>
    <row r="28">
      <c r="A28" s="6" t="inlineStr">
        <is>
          <t>Ce que vous facturez au client (€)</t>
        </is>
      </c>
      <c r="B28" s="13" t="n">
        <v>4.9</v>
      </c>
      <c r="D28" s="14" t="n">
        <v>4.9</v>
      </c>
      <c r="E28" s="12" t="inlineStr">
        <is>
          <t>Vos frais de port affichés pour ce type de colis.</t>
        </is>
      </c>
    </row>
    <row r="29">
      <c r="A29" s="27" t="inlineStr">
        <is>
          <t>Ce que le transport vous coûte NET</t>
        </is>
      </c>
      <c r="B29" s="28">
        <f>B26-B28</f>
        <v/>
      </c>
      <c r="D29" s="29">
        <f>D26-D28</f>
        <v/>
      </c>
      <c r="E29" s="12" t="inlineStr">
        <is>
          <t>Si ce chiffre est positif, chaque colis ampute votre marge de ce montant.</t>
        </is>
      </c>
    </row>
  </sheetData>
  <mergeCells count="4">
    <mergeCell ref="A2:F2"/>
    <mergeCell ref="A16:F16"/>
    <mergeCell ref="A1:F1"/>
    <mergeCell ref="A15:F15"/>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7"/>
  <sheetViews>
    <sheetView showGridLines="0" workbookViewId="0">
      <selection activeCell="A1" sqref="A1"/>
    </sheetView>
  </sheetViews>
  <sheetFormatPr baseColWidth="8" defaultRowHeight="15"/>
  <cols>
    <col width="38" customWidth="1" min="1" max="1"/>
    <col width="18" customWidth="1" min="2" max="2"/>
    <col width="3" customWidth="1" min="3" max="3"/>
    <col width="18" customWidth="1" min="4" max="4"/>
    <col width="46" customWidth="1" min="5" max="5"/>
    <col width="4" customWidth="1" min="6" max="6"/>
  </cols>
  <sheetData>
    <row r="1" ht="22" customHeight="1">
      <c r="A1" s="7" t="inlineStr">
        <is>
          <t>À partir de quel montant offrir la livraison</t>
        </is>
      </c>
    </row>
    <row r="2" ht="30" customHeight="1">
      <c r="A2" s="8" t="inlineStr">
        <is>
          <t>« Livraison offerte dès 49 € » est la phrase la plus recopiée du e-commerce français, et presque personne ne sait d'où sort le 49. Voici d'où il devrait sortir.</t>
        </is>
      </c>
    </row>
    <row r="4" ht="28" customHeight="1">
      <c r="A4" s="9" t="inlineStr">
        <is>
          <t>Paramètre</t>
        </is>
      </c>
      <c r="B4" s="9" t="inlineStr">
        <is>
          <t>Votre valeur</t>
        </is>
      </c>
      <c r="C4" s="9" t="inlineStr"/>
      <c r="D4" s="9" t="inlineStr">
        <is>
          <t>Exemple</t>
        </is>
      </c>
      <c r="E4" s="9" t="inlineStr">
        <is>
          <t>Commentaire</t>
        </is>
      </c>
    </row>
    <row r="5" ht="28" customHeight="1">
      <c r="A5" s="6" t="inlineStr">
        <is>
          <t>Panier moyen actuel (€)</t>
        </is>
      </c>
      <c r="B5" s="13" t="n">
        <v>42</v>
      </c>
      <c r="D5" s="14" t="n">
        <v>42</v>
      </c>
      <c r="E5" s="12" t="inlineStr">
        <is>
          <t>Le montant moyen d'une commande, hors frais de port.</t>
        </is>
      </c>
    </row>
    <row r="6" ht="28" customHeight="1">
      <c r="A6" s="6" t="inlineStr">
        <is>
          <t>Taux de marge brute (%)</t>
        </is>
      </c>
      <c r="B6" s="20" t="n">
        <v>0.35</v>
      </c>
      <c r="D6" s="21" t="n">
        <v>0.35</v>
      </c>
      <c r="E6" s="12" t="inlineStr">
        <is>
          <t>Marge brute ÷ chiffre d'affaires. Si vous ne le connaissez pas, calculez-le avant tout le reste.</t>
        </is>
      </c>
    </row>
    <row r="7" ht="28" customHeight="1">
      <c r="A7" s="6" t="inlineStr">
        <is>
          <t>Coût réel d'un colis (€)</t>
        </is>
      </c>
      <c r="B7" s="22">
        <f>'1. Coût d''un colis'!B26</f>
        <v/>
      </c>
      <c r="E7" s="12" t="inlineStr">
        <is>
          <t>Repris automatiquement de l'onglet précédent.</t>
        </is>
      </c>
    </row>
    <row r="9" ht="30" customHeight="1">
      <c r="A9" s="17" t="inlineStr">
        <is>
          <t>Seuil de rentabilité strict (€)</t>
        </is>
      </c>
      <c r="B9" s="18">
        <f>IFERROR(B7/B6,0)</f>
        <v/>
      </c>
      <c r="E9" s="12" t="inlineStr">
        <is>
          <t>Le montant où la marge couvre exactement le colis. En dessous, vous perdez de l'argent sur chaque commande livrée gratuitement.</t>
        </is>
      </c>
    </row>
    <row r="10" ht="34" customHeight="1">
      <c r="A10" s="23" t="inlineStr">
        <is>
          <t>Seuil recommandé (€)</t>
        </is>
      </c>
      <c r="B10" s="24">
        <f>MAX(B5*1.3,B9*1.5)</f>
        <v/>
      </c>
      <c r="C10" s="25" t="inlineStr"/>
      <c r="D10" s="25" t="inlineStr"/>
      <c r="E10" s="26" t="inlineStr">
        <is>
          <t>30 % au-dessus de votre panier moyen, et au moins 1,5 fois le seuil strict. La ligne suivante l'arrondit à un chiffre lisible.</t>
        </is>
      </c>
    </row>
    <row r="12" ht="30" customHeight="1">
      <c r="A12" s="27" t="inlineStr">
        <is>
          <t>Arrondi conseillé à afficher (€)</t>
        </is>
      </c>
      <c r="B12" s="28">
        <f>CEILING(B10,5)-0.1</f>
        <v/>
      </c>
      <c r="E12" s="12" t="inlineStr">
        <is>
          <t>Le seuil arrondi au multiple de 5 supérieur, moins 10 centimes — c'est le chiffre à afficher sur le site. Un seuil rond et lisible se retient ; un seuil à 62,46 € ne se retient pas.</t>
        </is>
      </c>
    </row>
    <row r="14" ht="28" customHeight="1">
      <c r="A14" s="6" t="inlineStr">
        <is>
          <t>Marge restante sur une commande au seuil (€)</t>
        </is>
      </c>
      <c r="B14" s="30">
        <f>B10*B6-B7</f>
        <v/>
      </c>
      <c r="E14" s="12" t="inlineStr">
        <is>
          <t>Ce qu'il vous reste après avoir payé le colis. Si c'est proche de zéro, remontez le seuil.</t>
        </is>
      </c>
    </row>
    <row r="16" ht="22" customHeight="1">
      <c r="A16" s="7" t="inlineStr">
        <is>
          <t>Le test qui compte, trois mois plus tard</t>
        </is>
      </c>
    </row>
    <row r="17" ht="42" customHeight="1">
      <c r="A17" s="8" t="inlineStr">
        <is>
          <t>Le bon signe n'est pas « plus de ventes » : c'est un panier moyen qui monte vers le seuil. Si votre panier moyen ne bouge pas après trois mois, le seuil ne sert à rien et vous coûte de l'argent — supprimez-le ou remontez-le.</t>
        </is>
      </c>
    </row>
  </sheetData>
  <mergeCells count="4">
    <mergeCell ref="A2:F2"/>
    <mergeCell ref="A16:F16"/>
    <mergeCell ref="A1:F1"/>
    <mergeCell ref="A17:F17"/>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2"/>
  <sheetViews>
    <sheetView showGridLines="0" workbookViewId="0">
      <selection activeCell="A1" sqref="A1"/>
    </sheetView>
  </sheetViews>
  <sheetFormatPr baseColWidth="8" defaultRowHeight="15"/>
  <cols>
    <col width="22" customWidth="1" min="1" max="1"/>
    <col width="18" customWidth="1" min="2" max="2"/>
    <col width="18" customWidth="1" min="3" max="3"/>
    <col width="18" customWidth="1" min="4" max="4"/>
    <col width="18" customWidth="1" min="5" max="5"/>
    <col width="40" customWidth="1" min="6" max="6"/>
    <col width="4" customWidth="1" min="7" max="7"/>
  </cols>
  <sheetData>
    <row r="1" ht="22" customHeight="1">
      <c r="A1" s="7" t="inlineStr">
        <is>
          <t>Votre grille de frais de port, par tranche de poids</t>
        </is>
      </c>
    </row>
    <row r="2" ht="32" customHeight="1">
      <c r="A2" s="8" t="inlineStr">
        <is>
          <t>La tranche de poids est le meilleur compromis pour la plupart des boutiques : lisible pour le client, et elle ne s'effondre pas quand quelqu'un commande beaucoup. Renseignez le poids EMBALLÉ sur chaque fiche produit, pas le poids nu.</t>
        </is>
      </c>
    </row>
    <row r="4" ht="28" customHeight="1">
      <c r="A4" s="9" t="inlineStr">
        <is>
          <t>Tranche</t>
        </is>
      </c>
      <c r="B4" s="9" t="inlineStr">
        <is>
          <t>Coût transport (€)</t>
        </is>
      </c>
      <c r="C4" s="9" t="inlineStr">
        <is>
          <t>Autres coûts (€)</t>
        </is>
      </c>
      <c r="D4" s="9" t="inlineStr">
        <is>
          <t>Coût total (€)</t>
        </is>
      </c>
      <c r="E4" s="9" t="inlineStr">
        <is>
          <t>Prix facturé (€)</t>
        </is>
      </c>
      <c r="F4" s="9" t="inlineStr">
        <is>
          <t>Reste à votre charge (€)</t>
        </is>
      </c>
    </row>
    <row r="5">
      <c r="A5" s="6" t="inlineStr">
        <is>
          <t>Jusqu'à 250 g</t>
        </is>
      </c>
      <c r="B5" s="13" t="n">
        <v>5.49</v>
      </c>
      <c r="C5" s="22">
        <f>('1. Coût d''un colis'!$B$13-'1. Coût d''un colis'!$B$6+'1. Coût d''un colis'!$B$23+'1. Coût d''un colis'!$B$24)</f>
        <v/>
      </c>
      <c r="D5" s="30">
        <f>B5+C5</f>
        <v/>
      </c>
      <c r="E5" s="13" t="n">
        <v>3.9</v>
      </c>
      <c r="F5" s="30">
        <f>D5-E5</f>
        <v/>
      </c>
    </row>
    <row r="6">
      <c r="A6" s="6" t="inlineStr">
        <is>
          <t>250 g à 500 g</t>
        </is>
      </c>
      <c r="B6" s="13" t="n">
        <v>7.59</v>
      </c>
      <c r="C6" s="22">
        <f>('1. Coût d''un colis'!$B$13-'1. Coût d''un colis'!$B$6+'1. Coût d''un colis'!$B$23+'1. Coût d''un colis'!$B$24)</f>
        <v/>
      </c>
      <c r="D6" s="30">
        <f>B6+C6</f>
        <v/>
      </c>
      <c r="E6" s="13" t="n">
        <v>4.9</v>
      </c>
      <c r="F6" s="30">
        <f>D6-E6</f>
        <v/>
      </c>
    </row>
    <row r="7">
      <c r="A7" s="6" t="inlineStr">
        <is>
          <t>500 g à 1 kg</t>
        </is>
      </c>
      <c r="B7" s="13" t="n">
        <v>9.59</v>
      </c>
      <c r="C7" s="22">
        <f>('1. Coût d''un colis'!$B$13-'1. Coût d''un colis'!$B$6+'1. Coût d''un colis'!$B$23+'1. Coût d''un colis'!$B$24)</f>
        <v/>
      </c>
      <c r="D7" s="30">
        <f>B7+C7</f>
        <v/>
      </c>
      <c r="E7" s="13" t="n">
        <v>5.9</v>
      </c>
      <c r="F7" s="30">
        <f>D7-E7</f>
        <v/>
      </c>
    </row>
    <row r="8">
      <c r="A8" s="6" t="inlineStr">
        <is>
          <t>1 kg à 2 kg</t>
        </is>
      </c>
      <c r="B8" s="13" t="n">
        <v>11.19</v>
      </c>
      <c r="C8" s="22">
        <f>('1. Coût d''un colis'!$B$13-'1. Coût d''un colis'!$B$6+'1. Coût d''un colis'!$B$23+'1. Coût d''un colis'!$B$24)</f>
        <v/>
      </c>
      <c r="D8" s="30">
        <f>B8+C8</f>
        <v/>
      </c>
      <c r="E8" s="13" t="n">
        <v>6.9</v>
      </c>
      <c r="F8" s="30">
        <f>D8-E8</f>
        <v/>
      </c>
    </row>
    <row r="9">
      <c r="A9" s="6" t="inlineStr">
        <is>
          <t>2 kg à 5 kg</t>
        </is>
      </c>
      <c r="B9" s="13" t="n">
        <v>17.39</v>
      </c>
      <c r="C9" s="22">
        <f>('1. Coût d''un colis'!$B$13-'1. Coût d''un colis'!$B$6+'1. Coût d''un colis'!$B$23+'1. Coût d''un colis'!$B$24)</f>
        <v/>
      </c>
      <c r="D9" s="30">
        <f>B9+C9</f>
        <v/>
      </c>
      <c r="E9" s="13" t="n">
        <v>9.9</v>
      </c>
      <c r="F9" s="30">
        <f>D9-E9</f>
        <v/>
      </c>
    </row>
    <row r="10">
      <c r="A10" s="6" t="inlineStr">
        <is>
          <t>Plus de 5 kg</t>
        </is>
      </c>
      <c r="B10" s="13" t="n">
        <v>22</v>
      </c>
      <c r="C10" s="22">
        <f>('1. Coût d''un colis'!$B$13-'1. Coût d''un colis'!$B$6+'1. Coût d''un colis'!$B$23+'1. Coût d''un colis'!$B$24)</f>
        <v/>
      </c>
      <c r="D10" s="30">
        <f>B10+C10</f>
        <v/>
      </c>
      <c r="E10" s="13" t="n">
        <v>14.9</v>
      </c>
      <c r="F10" s="30">
        <f>D10-E10</f>
        <v/>
      </c>
    </row>
    <row r="12" ht="32" customHeight="1">
      <c r="A12" s="8" t="inlineStr">
        <is>
          <t>Les tarifs pré-remplis en colonne B sont les tarifs publics Colissimo domicile au 1er janvier 2026 : remplacez-les par les vôtres si vous avez un contrat négocié, et vérifiez-les chaque 1er janvier. La colonne C reprend vos autres coûts calculés dans l'onglet 1 (emballage, temps, provisions) : elle les applique à l'identique sur toutes les tranches, ce qui est une simplification raisonnable tant que vos emballages se ressemblent.</t>
        </is>
      </c>
    </row>
    <row r="14" ht="22" customHeight="1">
      <c r="A14" s="7" t="inlineStr">
        <is>
          <t>Les huit réglages à vérifier avant d'ouvrir</t>
        </is>
      </c>
    </row>
    <row r="15" ht="24" customHeight="1">
      <c r="A15" s="31" t="inlineStr">
        <is>
          <t>☐</t>
        </is>
      </c>
      <c r="B15" s="4" t="inlineStr">
        <is>
          <t>Le poids EMBALLÉ est renseigné sur chaque fiche produit, pas le poids nu.</t>
        </is>
      </c>
    </row>
    <row r="16" ht="24" customHeight="1">
      <c r="A16" s="31" t="inlineStr">
        <is>
          <t>☐</t>
        </is>
      </c>
      <c r="B16" s="4" t="inlineStr">
        <is>
          <t>Une tranche haute existe : sans plafond, une commande très lourde vous coûte la différence.</t>
        </is>
      </c>
    </row>
    <row r="17" ht="24" customHeight="1">
      <c r="A17" s="31" t="inlineStr">
        <is>
          <t>☐</t>
        </is>
      </c>
      <c r="B17" s="4" t="inlineStr">
        <is>
          <t>Les destinations sont séparées : métropole, Corse, outre-mer, Union européenne, reste du monde.</t>
        </is>
      </c>
    </row>
    <row r="18" ht="24" customHeight="1">
      <c r="A18" s="31" t="inlineStr">
        <is>
          <t>☐</t>
        </is>
      </c>
      <c r="B18" s="4" t="inlineStr">
        <is>
          <t>Le point relais et la livraison à domicile ont deux tarifs distincts.</t>
        </is>
      </c>
    </row>
    <row r="19" ht="24" customHeight="1">
      <c r="A19" s="31" t="inlineStr">
        <is>
          <t>☐</t>
        </is>
      </c>
      <c r="B19" s="4" t="inlineStr">
        <is>
          <t>Le seuil de gratuité s'applique au montant hors frais de port, et après réduction.</t>
        </is>
      </c>
    </row>
    <row r="20" ht="24" customHeight="1">
      <c r="A20" s="31" t="inlineStr">
        <is>
          <t>☐</t>
        </is>
      </c>
      <c r="B20" s="4" t="inlineStr">
        <is>
          <t>Une commande test payée a été passée depuis un téléphone, jusqu'au mail de confirmation.</t>
        </is>
      </c>
    </row>
    <row r="21" ht="24" customHeight="1">
      <c r="A21" s="31" t="inlineStr">
        <is>
          <t>☐</t>
        </is>
      </c>
      <c r="B21" s="4" t="inlineStr">
        <is>
          <t>Le délai annoncé est un délai que vous tenez en période chargée, pas seulement un mardi calme.</t>
        </is>
      </c>
    </row>
    <row r="22" ht="24" customHeight="1">
      <c r="A22" s="31" t="inlineStr">
        <is>
          <t>☐</t>
        </is>
      </c>
      <c r="B22" s="4" t="inlineStr">
        <is>
          <t>La règle de prise en charge des frais de retour est écrite dans vos conditions de vente.</t>
        </is>
      </c>
    </row>
  </sheetData>
  <mergeCells count="12">
    <mergeCell ref="B21:F21"/>
    <mergeCell ref="A2:F2"/>
    <mergeCell ref="B16:F16"/>
    <mergeCell ref="A14:F14"/>
    <mergeCell ref="B15:F15"/>
    <mergeCell ref="B20:F20"/>
    <mergeCell ref="A1:F1"/>
    <mergeCell ref="B19:F19"/>
    <mergeCell ref="A12:F12"/>
    <mergeCell ref="B22:F22"/>
    <mergeCell ref="B17:F17"/>
    <mergeCell ref="B18:F18"/>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3"/>
  <sheetViews>
    <sheetView showGridLines="0" workbookViewId="0">
      <selection activeCell="A1" sqref="A1"/>
    </sheetView>
  </sheetViews>
  <sheetFormatPr baseColWidth="8" defaultRowHeight="15"/>
  <cols>
    <col width="24" customWidth="1" min="1" max="1"/>
    <col width="22" customWidth="1" min="2" max="2"/>
    <col width="22" customWidth="1" min="3" max="3"/>
    <col width="46" customWidth="1" min="4" max="4"/>
  </cols>
  <sheetData>
    <row r="1" ht="22" customHeight="1">
      <c r="A1" s="7" t="inlineStr">
        <is>
          <t>Tarifs publics Colissimo France — 1er janvier 2026</t>
        </is>
      </c>
    </row>
    <row r="2" ht="30" customHeight="1">
      <c r="A2" s="8" t="inlineStr">
        <is>
          <t>Tarifs publics, hors contrat négocié. À vérifier auprès du transporteur : ils sont révisés chaque 1er janvier. Reportez la valeur qui vous concerne dans l'onglet « 1. Coût d'un colis ».</t>
        </is>
      </c>
    </row>
    <row r="4" ht="28" customHeight="1">
      <c r="A4" s="9" t="inlineStr">
        <is>
          <t>Poids jusqu'à</t>
        </is>
      </c>
      <c r="B4" s="9" t="inlineStr">
        <is>
          <t>À domicile (€)</t>
        </is>
      </c>
      <c r="C4" s="9" t="inlineStr">
        <is>
          <t>En point relais (€)</t>
        </is>
      </c>
      <c r="D4" s="9" t="inlineStr">
        <is>
          <t>Écart</t>
        </is>
      </c>
    </row>
    <row r="5">
      <c r="A5" s="6" t="inlineStr">
        <is>
          <t>250 g</t>
        </is>
      </c>
      <c r="B5" s="22" t="n">
        <v>5.49</v>
      </c>
      <c r="C5" s="22" t="n">
        <v>4.79</v>
      </c>
      <c r="D5" s="14">
        <f>B5-C5</f>
        <v/>
      </c>
    </row>
    <row r="6">
      <c r="A6" s="6" t="inlineStr">
        <is>
          <t>500 g</t>
        </is>
      </c>
      <c r="B6" s="22" t="n">
        <v>7.59</v>
      </c>
      <c r="C6" s="22" t="n">
        <v>6.89</v>
      </c>
      <c r="D6" s="14">
        <f>B6-C6</f>
        <v/>
      </c>
    </row>
    <row r="7">
      <c r="A7" s="6" t="inlineStr">
        <is>
          <t>1 kg</t>
        </is>
      </c>
      <c r="B7" s="22" t="n">
        <v>9.59</v>
      </c>
      <c r="C7" s="22" t="n">
        <v>8.890000000000001</v>
      </c>
      <c r="D7" s="14">
        <f>B7-C7</f>
        <v/>
      </c>
    </row>
    <row r="8">
      <c r="A8" s="6" t="inlineStr">
        <is>
          <t>2 kg</t>
        </is>
      </c>
      <c r="B8" s="22" t="n">
        <v>11.19</v>
      </c>
      <c r="C8" s="22" t="n">
        <v>10.49</v>
      </c>
      <c r="D8" s="14">
        <f>B8-C8</f>
        <v/>
      </c>
    </row>
    <row r="9">
      <c r="A9" s="6" t="inlineStr">
        <is>
          <t>5 kg</t>
        </is>
      </c>
      <c r="B9" s="22" t="n">
        <v>17.39</v>
      </c>
      <c r="C9" s="22" t="n">
        <v>16.69</v>
      </c>
      <c r="D9" s="14">
        <f>B9-C9</f>
        <v/>
      </c>
    </row>
    <row r="11" ht="32" customHeight="1">
      <c r="A11" s="8" t="inlineStr">
        <is>
          <t>Le point relais coûte systématiquement moins cher que le domicile : proposez les deux, avec deux tarifs différents. Au-delà de trois ou quatre choix de livraison, vous ajoutez de l'hésitation sans ajouter de vente.</t>
        </is>
      </c>
    </row>
    <row r="13" ht="28" customHeight="1">
      <c r="A13" s="8" t="inlineStr">
        <is>
          <t>Calculateur du coût réel d'un colis — Christophe Millet, adleo.fr — édition 2026. Outil de gestion, pas un conseil comptable ou juridique. Librement partageable.</t>
        </is>
      </c>
    </row>
  </sheetData>
  <mergeCells count="4">
    <mergeCell ref="A2:F2"/>
    <mergeCell ref="A1:F1"/>
    <mergeCell ref="A13:D13"/>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2026-09-10T20:15:14Z</dcterms:created>
  <dcterms:modified xmlns:dcterms="http://purl.org/dc/terms/" xmlns:xsi="http://www.w3.org/2001/XMLSchema-instance" xsi:type="dcterms:W3CDTF">2026-09-10T20:15:14Z</dcterms:modified>
</cp:coreProperties>
</file>